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" yWindow="1820" windowWidth="19420" windowHeight="11020" activeTab="0"/>
  </bookViews>
  <sheets>
    <sheet name="стр.1_3" sheetId="1" r:id="rId1"/>
  </sheets>
  <definedNames/>
  <calcPr fullCalcOnLoad="1"/>
</workbook>
</file>

<file path=xl/sharedStrings.xml><?xml version="1.0" encoding="utf-8"?>
<sst xmlns="http://schemas.openxmlformats.org/spreadsheetml/2006/main" count="240" uniqueCount="170">
  <si>
    <t>Год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</si>
  <si>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</si>
  <si>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</si>
  <si>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</si>
  <si>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</si>
  <si>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</si>
  <si>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</si>
  <si>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</si>
  <si>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</si>
  <si>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</si>
  <si>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</si>
  <si>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</si>
  <si>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</si>
  <si>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</si>
  <si>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</si>
  <si>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</si>
  <si>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</si>
  <si>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</si>
  <si>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</si>
  <si>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</si>
  <si>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</si>
  <si>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</si>
  <si>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</si>
  <si>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</si>
  <si>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</si>
  <si>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</si>
  <si>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</si>
  <si>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</si>
  <si>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</si>
  <si>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</si>
  <si>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</si>
  <si>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</si>
  <si>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</si>
  <si>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</si>
  <si>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</si>
  <si>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</si>
  <si>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</si>
  <si>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</si>
  <si>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</si>
  <si>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</si>
  <si>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</si>
  <si>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</si>
  <si>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</si>
  <si>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</si>
  <si>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</si>
  <si>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</si>
  <si>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</si>
  <si>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</si>
  <si>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</si>
  <si>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</si>
  <si>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</si>
  <si>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</si>
  <si>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</si>
  <si>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</si>
  <si>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</si>
  <si>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</si>
  <si>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</si>
  <si>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</si>
  <si>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</si>
  <si>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</si>
  <si>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</si>
  <si>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</si>
  <si>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</si>
  <si>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</si>
  <si>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</si>
  <si>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</si>
  <si>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</si>
  <si>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</si>
  <si>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</si>
  <si>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</si>
  <si>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</si>
  <si>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</si>
  <si>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3.n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</si>
  <si>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</si>
  <si>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</si>
  <si>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</si>
  <si>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</si>
  <si>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</si>
  <si>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</si>
  <si>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</si>
  <si>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</si>
  <si>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</si>
  <si>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</si>
  <si>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</si>
  <si>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</si>
  <si>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</si>
  <si>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</si>
  <si>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</si>
  <si>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</si>
  <si>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</si>
  <si>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</si>
  <si>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</si>
  <si>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</si>
  <si>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</si>
  <si>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</si>
  <si>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</si>
  <si>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</si>
  <si>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</si>
  <si>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</si>
  <si>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</si>
  <si>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</si>
  <si>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</si>
  <si>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</si>
  <si>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</si>
  <si>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</si>
  <si>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</si>
  <si>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</si>
  <si>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</si>
  <si>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</si>
  <si>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</si>
  <si>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</si>
  <si>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</si>
  <si>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</si>
  <si>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</si>
  <si>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</si>
  <si>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</si>
  <si>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</si>
  <si>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</si>
  <si>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</si>
  <si>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1.1.3.3.9</t>
  </si>
  <si>
    <t>Расходы на содержание зданий и помещений (по регулируемым тарифам)</t>
  </si>
  <si>
    <t>тыс. руб./МВт.ч.</t>
  </si>
  <si>
    <t>в том числе трансформаторная мощность подстанций на  уровне напряжения СН2</t>
  </si>
  <si>
    <t>в том числе количество условных единиц по линиям электропередач на уровне напряжения НН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</si>
  <si>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</si>
  <si>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подстанциям на уровне напряжения СН2</t>
  </si>
  <si>
    <t>Услуги связи</t>
  </si>
  <si>
    <t>1.1.3.3.10</t>
  </si>
  <si>
    <t>1.1.3.3.11</t>
  </si>
  <si>
    <t>Результаты деятельности регулируемой организации</t>
  </si>
  <si>
    <t>Корректировка НВВ с учетом надежности и качества</t>
  </si>
  <si>
    <t>АО "К-РАЭСК</t>
  </si>
  <si>
    <t>Услуги вневедомственной охраны и пожарной безопасности</t>
  </si>
  <si>
    <t>Информационные и консультационные услуги</t>
  </si>
  <si>
    <t>Аудиторские и юридические услуги</t>
  </si>
  <si>
    <t>Транспортные услуги</t>
  </si>
  <si>
    <t>Подготовка кадров и повышение квалификации</t>
  </si>
  <si>
    <t>Обеспечение нормальных условий труда и мер по технике безопасности</t>
  </si>
  <si>
    <t>Страхование</t>
  </si>
  <si>
    <t>Содержание зданий (расходы на услуги коммунального хозяйства)</t>
  </si>
  <si>
    <t>Расходы на услуги банков</t>
  </si>
  <si>
    <t>Прочие обоснованные подконтрольные расходы</t>
  </si>
  <si>
    <t>5024064860</t>
  </si>
  <si>
    <t>502401001</t>
  </si>
  <si>
    <t xml:space="preserve">Примечание </t>
  </si>
  <si>
    <t>Компания понесла существенные расходы на повшение квалификации и переаттестацию ОПР и АУП, обновление информационных баз и программных продуктов, аудиторские услуги.</t>
  </si>
  <si>
    <t>Долгосрочный период регулирования: 2020-2024 гг.</t>
  </si>
  <si>
    <t>в том числе длина линий электропередач на уровне напряжения НН</t>
  </si>
  <si>
    <t xml:space="preserve">в том числе длина линий электропередач на уровне напряжения СН2 </t>
  </si>
  <si>
    <t>5.2</t>
  </si>
  <si>
    <t>5.1</t>
  </si>
  <si>
    <t>4.1</t>
  </si>
  <si>
    <t xml:space="preserve">Необходимые расходы на обеспечение нормальных усл. труда и мер по ТБ превышают утвержденные расходы. </t>
  </si>
  <si>
    <t>план 2022</t>
  </si>
  <si>
    <t>факт 2022</t>
  </si>
  <si>
    <t>Расходы, связанные с реализацией функций ИСУ (п.5 ст.37 35-ФЗ), не относящиеся к капитальным вложениям, понесенные до начала очередного долгосрочного периода регулирования</t>
  </si>
  <si>
    <t>1.2.13</t>
  </si>
  <si>
    <t>1.2.14</t>
  </si>
  <si>
    <t>1.2.12.1</t>
  </si>
  <si>
    <t>Произведена замена и установка приборов учета и трансформаторов тока на объектах потребителей.</t>
  </si>
  <si>
    <t>Запланированные расходы на ремонт превышены в связи со значительным количеством аварийных ремонтов.</t>
  </si>
  <si>
    <t>Фактические расходы на отчисления на социальные нужды превысили расходы, утвержденные на 2022 год в связи с тем, что зарплата персонала предприятия выше утвержденного уровня.</t>
  </si>
  <si>
    <t>Принятая при утверждении тарифа средняя заработная плата существенно ниже фактически сложившейся заработной платы по отрасли в Московской области</t>
  </si>
  <si>
    <t>Фактические потери, определенные по приборам учета, ниже установленных по нормативам.</t>
  </si>
  <si>
    <t>Превышение фактического НВВ относительно утвержденного связано с фактическими расходами на оплату труда, социальные сборы, а так же расходы, связанные с вводом в эксплуатацию нового электросетевого оборудования..</t>
  </si>
  <si>
    <t>Превышение фактических подконтрольных расходов относительно утвержденных  связано с фактическими  расходами на оплату труда, увеличение расходов на охрану и безопасность и прочие подконтрольные расходы.</t>
  </si>
  <si>
    <t>Увеличение расходов связано с изменением законодательства в электросетевой отрасли</t>
  </si>
  <si>
    <t>Превышение фактических неподконтрольных расходов относительно утвержденного уровня связано с расходами на социальные сборы, а так же с расходами, связанными с вводом в эксплуатацию нового электросетевого оборудования..</t>
  </si>
  <si>
    <t>В 2022 году произведена доплата за период 2020-2022 год в связи с уточнением Миноблимущества МО ставки арендной платы.</t>
  </si>
  <si>
    <t>Увеличение амортизации связано с вводом в эксплуатацию нового электросетевого оборудования..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</si>
</sst>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#,##0.00_ ;[Red]\-#,##0.00\ "/>
    <numFmt numFmtId="174" formatCode="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trike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vertical="center" wrapText="1"/>
    </xf>
    <xf numFmtId="2" fontId="6" fillId="0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2"/>
  <sheetViews>
    <sheetView tabSelected="1" view="pageBreakPreview" zoomScaleSheetLayoutView="100" zoomScalePageLayoutView="0" workbookViewId="0" topLeftCell="A1">
      <selection activeCell="J9" sqref="J9"/>
    </sheetView>
  </sheetViews>
  <sheetFormatPr defaultColWidth="9.00390625" defaultRowHeight="15" customHeight="1"/>
  <cols>
    <col min="1" max="8" width="0.875" style="1" customWidth="1"/>
    <col min="9" max="9" width="1.75390625" style="1" customWidth="1"/>
    <col min="10" max="10" width="44.25390625" style="1" customWidth="1"/>
    <col min="11" max="21" width="0.875" style="1" customWidth="1"/>
    <col min="22" max="23" width="15.125" style="1" customWidth="1"/>
    <col min="24" max="39" width="0.875" style="1" customWidth="1"/>
    <col min="40" max="40" width="20.875" style="1" customWidth="1"/>
    <col min="41" max="16384" width="8.75390625" style="1" customWidth="1"/>
  </cols>
  <sheetData>
    <row r="1" s="2" customFormat="1" ht="12" customHeight="1">
      <c r="AN1" s="6" t="s">
        <v>86</v>
      </c>
    </row>
    <row r="2" s="2" customFormat="1" ht="12" customHeight="1">
      <c r="AN2" s="6" t="s">
        <v>24</v>
      </c>
    </row>
    <row r="3" s="2" customFormat="1" ht="12" customHeight="1">
      <c r="AN3" s="6" t="s">
        <v>25</v>
      </c>
    </row>
    <row r="4" ht="21" customHeight="1"/>
    <row r="5" spans="1:40" s="7" customFormat="1" ht="14.25" customHeight="1">
      <c r="A5" s="35" t="s">
        <v>15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40" s="7" customFormat="1" ht="14.25" customHeight="1">
      <c r="A6" s="35" t="s">
        <v>16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s="7" customFormat="1" ht="14.25" customHeight="1">
      <c r="A7" s="35" t="s">
        <v>87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40" s="7" customFormat="1" ht="14.25" customHeight="1">
      <c r="A8" s="35" t="s">
        <v>109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</row>
    <row r="9" ht="21" customHeight="1"/>
    <row r="10" spans="3:23" ht="13.5">
      <c r="C10" s="8" t="s">
        <v>26</v>
      </c>
      <c r="D10" s="8"/>
      <c r="K10" s="36" t="s">
        <v>131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3:16" ht="13.5">
      <c r="C11" s="8" t="s">
        <v>27</v>
      </c>
      <c r="D11" s="8"/>
      <c r="J11" s="37" t="s">
        <v>142</v>
      </c>
      <c r="K11" s="37"/>
      <c r="L11" s="37"/>
      <c r="M11" s="37"/>
      <c r="N11" s="37"/>
      <c r="O11" s="37"/>
      <c r="P11" s="37"/>
    </row>
    <row r="12" spans="3:16" ht="13.5">
      <c r="C12" s="8" t="s">
        <v>28</v>
      </c>
      <c r="D12" s="8"/>
      <c r="J12" s="38" t="s">
        <v>143</v>
      </c>
      <c r="K12" s="38"/>
      <c r="L12" s="38"/>
      <c r="M12" s="38"/>
      <c r="N12" s="38"/>
      <c r="O12" s="38"/>
      <c r="P12" s="38"/>
    </row>
    <row r="13" spans="3:11" ht="13.5">
      <c r="C13" s="8" t="s">
        <v>146</v>
      </c>
      <c r="D13" s="8"/>
      <c r="K13" s="1" t="s">
        <v>29</v>
      </c>
    </row>
    <row r="15" spans="1:40" s="10" customFormat="1" ht="13.5" customHeight="1">
      <c r="A15" s="29" t="s">
        <v>23</v>
      </c>
      <c r="B15" s="30"/>
      <c r="C15" s="30"/>
      <c r="D15" s="30"/>
      <c r="E15" s="30"/>
      <c r="F15" s="30"/>
      <c r="G15" s="30"/>
      <c r="H15" s="30"/>
      <c r="I15" s="31"/>
      <c r="J15" s="9"/>
      <c r="K15" s="29" t="s">
        <v>30</v>
      </c>
      <c r="L15" s="30"/>
      <c r="M15" s="30"/>
      <c r="N15" s="30"/>
      <c r="O15" s="30"/>
      <c r="P15" s="30"/>
      <c r="Q15" s="30"/>
      <c r="R15" s="30"/>
      <c r="S15" s="30"/>
      <c r="T15" s="30"/>
      <c r="U15" s="31"/>
      <c r="V15" s="23" t="s">
        <v>0</v>
      </c>
      <c r="W15" s="24"/>
      <c r="X15" s="29" t="s">
        <v>144</v>
      </c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1"/>
    </row>
    <row r="16" spans="1:40" s="10" customFormat="1" ht="29.25" customHeight="1">
      <c r="A16" s="32"/>
      <c r="B16" s="33"/>
      <c r="C16" s="33"/>
      <c r="D16" s="33"/>
      <c r="E16" s="33"/>
      <c r="F16" s="33"/>
      <c r="G16" s="33"/>
      <c r="H16" s="33"/>
      <c r="I16" s="34"/>
      <c r="J16" s="11"/>
      <c r="K16" s="32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19" t="s">
        <v>153</v>
      </c>
      <c r="W16" s="15" t="s">
        <v>154</v>
      </c>
      <c r="X16" s="32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4"/>
    </row>
    <row r="17" spans="1:40" s="10" customFormat="1" ht="15" customHeight="1">
      <c r="A17" s="20" t="s">
        <v>1</v>
      </c>
      <c r="B17" s="21"/>
      <c r="C17" s="21"/>
      <c r="D17" s="21"/>
      <c r="E17" s="21"/>
      <c r="F17" s="21"/>
      <c r="G17" s="21"/>
      <c r="H17" s="21"/>
      <c r="I17" s="22"/>
      <c r="J17" s="4" t="s">
        <v>31</v>
      </c>
      <c r="K17" s="23" t="s">
        <v>32</v>
      </c>
      <c r="L17" s="24"/>
      <c r="M17" s="24"/>
      <c r="N17" s="24"/>
      <c r="O17" s="24"/>
      <c r="P17" s="24"/>
      <c r="Q17" s="24"/>
      <c r="R17" s="24"/>
      <c r="S17" s="24"/>
      <c r="T17" s="24"/>
      <c r="U17" s="25"/>
      <c r="V17" s="5" t="s">
        <v>32</v>
      </c>
      <c r="W17" s="3" t="s">
        <v>32</v>
      </c>
      <c r="X17" s="45" t="s">
        <v>32</v>
      </c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7"/>
    </row>
    <row r="18" spans="1:40" s="10" customFormat="1" ht="99" customHeight="1">
      <c r="A18" s="39" t="s">
        <v>3</v>
      </c>
      <c r="B18" s="40"/>
      <c r="C18" s="40"/>
      <c r="D18" s="40"/>
      <c r="E18" s="40"/>
      <c r="F18" s="40"/>
      <c r="G18" s="40"/>
      <c r="H18" s="40"/>
      <c r="I18" s="41"/>
      <c r="J18" s="18" t="s">
        <v>88</v>
      </c>
      <c r="K18" s="42" t="s">
        <v>2</v>
      </c>
      <c r="L18" s="43"/>
      <c r="M18" s="43"/>
      <c r="N18" s="43"/>
      <c r="O18" s="43"/>
      <c r="P18" s="43"/>
      <c r="Q18" s="43"/>
      <c r="R18" s="43"/>
      <c r="S18" s="43"/>
      <c r="T18" s="43"/>
      <c r="U18" s="44"/>
      <c r="V18" s="17">
        <f>V19+V44+V60+V61</f>
        <v>46133.663219717586</v>
      </c>
      <c r="W18" s="13">
        <f>W19+W44+W62</f>
        <v>72521.812355709</v>
      </c>
      <c r="X18" s="26" t="s">
        <v>164</v>
      </c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8"/>
    </row>
    <row r="19" spans="1:40" s="10" customFormat="1" ht="81.75" customHeight="1">
      <c r="A19" s="39" t="s">
        <v>4</v>
      </c>
      <c r="B19" s="40"/>
      <c r="C19" s="40"/>
      <c r="D19" s="40"/>
      <c r="E19" s="40"/>
      <c r="F19" s="40"/>
      <c r="G19" s="40"/>
      <c r="H19" s="40"/>
      <c r="I19" s="41"/>
      <c r="J19" s="18" t="s">
        <v>89</v>
      </c>
      <c r="K19" s="42" t="s">
        <v>2</v>
      </c>
      <c r="L19" s="43"/>
      <c r="M19" s="43"/>
      <c r="N19" s="43"/>
      <c r="O19" s="43"/>
      <c r="P19" s="43"/>
      <c r="Q19" s="43"/>
      <c r="R19" s="43"/>
      <c r="S19" s="43"/>
      <c r="T19" s="43"/>
      <c r="U19" s="44"/>
      <c r="V19" s="17">
        <f>V20+V25+V27+V42+V43</f>
        <v>17701.362936</v>
      </c>
      <c r="W19" s="13">
        <f>W20+W25+W27+W42+W43</f>
        <v>31350.189206130006</v>
      </c>
      <c r="X19" s="26" t="s">
        <v>165</v>
      </c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8"/>
    </row>
    <row r="20" spans="1:40" s="10" customFormat="1" ht="52.5" customHeight="1">
      <c r="A20" s="20" t="s">
        <v>5</v>
      </c>
      <c r="B20" s="21"/>
      <c r="C20" s="21"/>
      <c r="D20" s="21"/>
      <c r="E20" s="21"/>
      <c r="F20" s="21"/>
      <c r="G20" s="21"/>
      <c r="H20" s="21"/>
      <c r="I20" s="22"/>
      <c r="J20" s="4" t="s">
        <v>6</v>
      </c>
      <c r="K20" s="23" t="s">
        <v>2</v>
      </c>
      <c r="L20" s="24"/>
      <c r="M20" s="24"/>
      <c r="N20" s="24"/>
      <c r="O20" s="24"/>
      <c r="P20" s="24"/>
      <c r="Q20" s="24"/>
      <c r="R20" s="24"/>
      <c r="S20" s="24"/>
      <c r="T20" s="24"/>
      <c r="U20" s="25"/>
      <c r="V20" s="12">
        <f>V21+V22+V23</f>
        <v>3533.910328</v>
      </c>
      <c r="W20" s="14">
        <f>W21+W22+W23</f>
        <v>5541.90277416728</v>
      </c>
      <c r="X20" s="48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50"/>
    </row>
    <row r="21" spans="1:40" s="10" customFormat="1" ht="30" customHeight="1">
      <c r="A21" s="20" t="s">
        <v>8</v>
      </c>
      <c r="B21" s="21"/>
      <c r="C21" s="21"/>
      <c r="D21" s="21"/>
      <c r="E21" s="21"/>
      <c r="F21" s="21"/>
      <c r="G21" s="21"/>
      <c r="H21" s="21"/>
      <c r="I21" s="22"/>
      <c r="J21" s="4" t="s">
        <v>110</v>
      </c>
      <c r="K21" s="23" t="s">
        <v>2</v>
      </c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12">
        <v>1349.345423</v>
      </c>
      <c r="W21" s="12">
        <v>1009.84751068535</v>
      </c>
      <c r="X21" s="48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50"/>
    </row>
    <row r="22" spans="1:40" s="10" customFormat="1" ht="15" customHeight="1">
      <c r="A22" s="20" t="s">
        <v>10</v>
      </c>
      <c r="B22" s="21"/>
      <c r="C22" s="21"/>
      <c r="D22" s="21"/>
      <c r="E22" s="21"/>
      <c r="F22" s="21"/>
      <c r="G22" s="21"/>
      <c r="H22" s="21"/>
      <c r="I22" s="22"/>
      <c r="J22" s="4" t="s">
        <v>90</v>
      </c>
      <c r="K22" s="23" t="s">
        <v>2</v>
      </c>
      <c r="L22" s="24"/>
      <c r="M22" s="24"/>
      <c r="N22" s="24"/>
      <c r="O22" s="24"/>
      <c r="P22" s="24"/>
      <c r="Q22" s="24"/>
      <c r="R22" s="24"/>
      <c r="S22" s="24"/>
      <c r="T22" s="24"/>
      <c r="U22" s="25"/>
      <c r="V22" s="12"/>
      <c r="W22" s="14">
        <v>64.84313</v>
      </c>
      <c r="X22" s="48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8"/>
    </row>
    <row r="23" spans="1:40" s="10" customFormat="1" ht="60" customHeight="1">
      <c r="A23" s="20" t="s">
        <v>33</v>
      </c>
      <c r="B23" s="21"/>
      <c r="C23" s="21"/>
      <c r="D23" s="21"/>
      <c r="E23" s="21"/>
      <c r="F23" s="21"/>
      <c r="G23" s="21"/>
      <c r="H23" s="21"/>
      <c r="I23" s="22"/>
      <c r="J23" s="4" t="s">
        <v>34</v>
      </c>
      <c r="K23" s="23" t="s">
        <v>2</v>
      </c>
      <c r="L23" s="24"/>
      <c r="M23" s="24"/>
      <c r="N23" s="24"/>
      <c r="O23" s="24"/>
      <c r="P23" s="24"/>
      <c r="Q23" s="24"/>
      <c r="R23" s="24"/>
      <c r="S23" s="24"/>
      <c r="T23" s="24"/>
      <c r="U23" s="25"/>
      <c r="V23" s="12">
        <f>V24+966.443914</f>
        <v>2184.564905</v>
      </c>
      <c r="W23" s="12">
        <v>4467.21213348193</v>
      </c>
      <c r="X23" s="26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8"/>
    </row>
    <row r="24" spans="1:40" s="10" customFormat="1" ht="111.75" customHeight="1">
      <c r="A24" s="20" t="s">
        <v>35</v>
      </c>
      <c r="B24" s="21"/>
      <c r="C24" s="21"/>
      <c r="D24" s="21"/>
      <c r="E24" s="21"/>
      <c r="F24" s="21"/>
      <c r="G24" s="21"/>
      <c r="H24" s="21"/>
      <c r="I24" s="22"/>
      <c r="J24" s="4" t="s">
        <v>9</v>
      </c>
      <c r="K24" s="23" t="s">
        <v>2</v>
      </c>
      <c r="L24" s="24"/>
      <c r="M24" s="24"/>
      <c r="N24" s="24"/>
      <c r="O24" s="24"/>
      <c r="P24" s="24"/>
      <c r="Q24" s="24"/>
      <c r="R24" s="24"/>
      <c r="S24" s="24"/>
      <c r="T24" s="24"/>
      <c r="U24" s="25"/>
      <c r="V24" s="12">
        <v>1218.120991</v>
      </c>
      <c r="W24" s="12">
        <v>3005.02125607691</v>
      </c>
      <c r="X24" s="26" t="s">
        <v>160</v>
      </c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8"/>
    </row>
    <row r="25" spans="1:40" s="10" customFormat="1" ht="69.75" customHeight="1">
      <c r="A25" s="20" t="s">
        <v>7</v>
      </c>
      <c r="B25" s="21"/>
      <c r="C25" s="21"/>
      <c r="D25" s="21"/>
      <c r="E25" s="21"/>
      <c r="F25" s="21"/>
      <c r="G25" s="21"/>
      <c r="H25" s="21"/>
      <c r="I25" s="22"/>
      <c r="J25" s="4" t="s">
        <v>17</v>
      </c>
      <c r="K25" s="23" t="s">
        <v>2</v>
      </c>
      <c r="L25" s="24"/>
      <c r="M25" s="24"/>
      <c r="N25" s="24"/>
      <c r="O25" s="24"/>
      <c r="P25" s="24"/>
      <c r="Q25" s="24"/>
      <c r="R25" s="24"/>
      <c r="S25" s="24"/>
      <c r="T25" s="24"/>
      <c r="U25" s="25"/>
      <c r="V25" s="12">
        <v>11182.801411</v>
      </c>
      <c r="W25" s="12">
        <v>22050.154988685</v>
      </c>
      <c r="X25" s="26" t="s">
        <v>162</v>
      </c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8"/>
    </row>
    <row r="26" spans="1:40" s="10" customFormat="1" ht="15" customHeight="1">
      <c r="A26" s="20" t="s">
        <v>36</v>
      </c>
      <c r="B26" s="21"/>
      <c r="C26" s="21"/>
      <c r="D26" s="21"/>
      <c r="E26" s="21"/>
      <c r="F26" s="21"/>
      <c r="G26" s="21"/>
      <c r="H26" s="21"/>
      <c r="I26" s="22"/>
      <c r="J26" s="4" t="s">
        <v>9</v>
      </c>
      <c r="K26" s="23" t="s">
        <v>2</v>
      </c>
      <c r="L26" s="24"/>
      <c r="M26" s="24"/>
      <c r="N26" s="24"/>
      <c r="O26" s="24"/>
      <c r="P26" s="24"/>
      <c r="Q26" s="24"/>
      <c r="R26" s="24"/>
      <c r="S26" s="24"/>
      <c r="T26" s="24"/>
      <c r="U26" s="25"/>
      <c r="V26" s="12"/>
      <c r="W26" s="14"/>
      <c r="X26" s="26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8"/>
    </row>
    <row r="27" spans="1:40" s="10" customFormat="1" ht="93.75" customHeight="1">
      <c r="A27" s="20" t="s">
        <v>11</v>
      </c>
      <c r="B27" s="21"/>
      <c r="C27" s="21"/>
      <c r="D27" s="21"/>
      <c r="E27" s="21"/>
      <c r="F27" s="21"/>
      <c r="G27" s="21"/>
      <c r="H27" s="21"/>
      <c r="I27" s="22"/>
      <c r="J27" s="4" t="s">
        <v>91</v>
      </c>
      <c r="K27" s="23" t="s">
        <v>2</v>
      </c>
      <c r="L27" s="24"/>
      <c r="M27" s="24"/>
      <c r="N27" s="24"/>
      <c r="O27" s="24"/>
      <c r="P27" s="24"/>
      <c r="Q27" s="24"/>
      <c r="R27" s="24"/>
      <c r="S27" s="24"/>
      <c r="T27" s="24"/>
      <c r="U27" s="25"/>
      <c r="V27" s="12">
        <f>V30</f>
        <v>2984.651197</v>
      </c>
      <c r="W27" s="14">
        <f>W28+W29+W30</f>
        <v>3758.1314432777262</v>
      </c>
      <c r="X27" s="26" t="s">
        <v>145</v>
      </c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8"/>
    </row>
    <row r="28" spans="1:40" s="10" customFormat="1" ht="30" customHeight="1">
      <c r="A28" s="20" t="s">
        <v>37</v>
      </c>
      <c r="B28" s="21"/>
      <c r="C28" s="21"/>
      <c r="D28" s="21"/>
      <c r="E28" s="21"/>
      <c r="F28" s="21"/>
      <c r="G28" s="21"/>
      <c r="H28" s="21"/>
      <c r="I28" s="22"/>
      <c r="J28" s="4" t="s">
        <v>92</v>
      </c>
      <c r="K28" s="23" t="s">
        <v>2</v>
      </c>
      <c r="L28" s="24"/>
      <c r="M28" s="24"/>
      <c r="N28" s="24"/>
      <c r="O28" s="24"/>
      <c r="P28" s="24"/>
      <c r="Q28" s="24"/>
      <c r="R28" s="24"/>
      <c r="S28" s="24"/>
      <c r="T28" s="24"/>
      <c r="U28" s="25"/>
      <c r="V28" s="12"/>
      <c r="W28" s="14"/>
      <c r="X28" s="26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8"/>
    </row>
    <row r="29" spans="1:40" s="10" customFormat="1" ht="28.5" customHeight="1">
      <c r="A29" s="20" t="s">
        <v>39</v>
      </c>
      <c r="B29" s="21"/>
      <c r="C29" s="21"/>
      <c r="D29" s="21"/>
      <c r="E29" s="21"/>
      <c r="F29" s="21"/>
      <c r="G29" s="21"/>
      <c r="H29" s="21"/>
      <c r="I29" s="22"/>
      <c r="J29" s="4" t="s">
        <v>38</v>
      </c>
      <c r="K29" s="23" t="s">
        <v>2</v>
      </c>
      <c r="L29" s="24"/>
      <c r="M29" s="24"/>
      <c r="N29" s="24"/>
      <c r="O29" s="24"/>
      <c r="P29" s="24"/>
      <c r="Q29" s="24"/>
      <c r="R29" s="24"/>
      <c r="S29" s="24"/>
      <c r="T29" s="24"/>
      <c r="U29" s="25"/>
      <c r="V29" s="12"/>
      <c r="W29" s="14"/>
      <c r="X29" s="26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8"/>
    </row>
    <row r="30" spans="1:40" s="10" customFormat="1" ht="79.5" customHeight="1">
      <c r="A30" s="20" t="s">
        <v>93</v>
      </c>
      <c r="B30" s="21"/>
      <c r="C30" s="21"/>
      <c r="D30" s="21"/>
      <c r="E30" s="21"/>
      <c r="F30" s="21"/>
      <c r="G30" s="21"/>
      <c r="H30" s="21"/>
      <c r="I30" s="22"/>
      <c r="J30" s="4" t="s">
        <v>40</v>
      </c>
      <c r="K30" s="23" t="s">
        <v>2</v>
      </c>
      <c r="L30" s="24"/>
      <c r="M30" s="24"/>
      <c r="N30" s="24"/>
      <c r="O30" s="24"/>
      <c r="P30" s="24"/>
      <c r="Q30" s="24"/>
      <c r="R30" s="24"/>
      <c r="S30" s="24"/>
      <c r="T30" s="24"/>
      <c r="U30" s="25"/>
      <c r="V30" s="12">
        <f>SUM(V31:V41)</f>
        <v>2984.651197</v>
      </c>
      <c r="W30" s="14">
        <f>SUM(W31:W41)</f>
        <v>3758.1314432777262</v>
      </c>
      <c r="X30" s="26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8"/>
    </row>
    <row r="31" spans="1:40" s="10" customFormat="1" ht="15" customHeight="1">
      <c r="A31" s="20" t="s">
        <v>111</v>
      </c>
      <c r="B31" s="21"/>
      <c r="C31" s="21"/>
      <c r="D31" s="21"/>
      <c r="E31" s="21"/>
      <c r="F31" s="21"/>
      <c r="G31" s="21"/>
      <c r="H31" s="21"/>
      <c r="I31" s="22"/>
      <c r="J31" s="4" t="s">
        <v>126</v>
      </c>
      <c r="K31" s="23" t="s">
        <v>2</v>
      </c>
      <c r="L31" s="24"/>
      <c r="M31" s="24"/>
      <c r="N31" s="24"/>
      <c r="O31" s="24"/>
      <c r="P31" s="24"/>
      <c r="Q31" s="24"/>
      <c r="R31" s="24"/>
      <c r="S31" s="24"/>
      <c r="T31" s="24"/>
      <c r="U31" s="25"/>
      <c r="V31" s="12"/>
      <c r="W31" s="14">
        <v>263.4018</v>
      </c>
      <c r="X31" s="26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8"/>
    </row>
    <row r="32" spans="1:40" s="10" customFormat="1" ht="27.75" customHeight="1">
      <c r="A32" s="20" t="s">
        <v>112</v>
      </c>
      <c r="B32" s="21"/>
      <c r="C32" s="21"/>
      <c r="D32" s="21"/>
      <c r="E32" s="21"/>
      <c r="F32" s="21"/>
      <c r="G32" s="21"/>
      <c r="H32" s="21"/>
      <c r="I32" s="22"/>
      <c r="J32" s="4" t="s">
        <v>132</v>
      </c>
      <c r="K32" s="23" t="s">
        <v>2</v>
      </c>
      <c r="L32" s="24"/>
      <c r="M32" s="24"/>
      <c r="N32" s="24"/>
      <c r="O32" s="24"/>
      <c r="P32" s="24"/>
      <c r="Q32" s="24"/>
      <c r="R32" s="24"/>
      <c r="S32" s="24"/>
      <c r="T32" s="24"/>
      <c r="U32" s="25"/>
      <c r="V32" s="12"/>
      <c r="W32" s="14">
        <v>1746.07991398438</v>
      </c>
      <c r="X32" s="2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8"/>
    </row>
    <row r="33" spans="1:40" s="10" customFormat="1" ht="30" customHeight="1">
      <c r="A33" s="20" t="s">
        <v>113</v>
      </c>
      <c r="B33" s="21"/>
      <c r="C33" s="21"/>
      <c r="D33" s="21"/>
      <c r="E33" s="21"/>
      <c r="F33" s="21"/>
      <c r="G33" s="21"/>
      <c r="H33" s="21"/>
      <c r="I33" s="22"/>
      <c r="J33" s="4" t="s">
        <v>133</v>
      </c>
      <c r="K33" s="23" t="s">
        <v>2</v>
      </c>
      <c r="L33" s="24"/>
      <c r="M33" s="24"/>
      <c r="N33" s="24"/>
      <c r="O33" s="24"/>
      <c r="P33" s="24"/>
      <c r="Q33" s="24"/>
      <c r="R33" s="24"/>
      <c r="S33" s="24"/>
      <c r="T33" s="24"/>
      <c r="U33" s="25"/>
      <c r="V33" s="12"/>
      <c r="W33" s="14">
        <v>350</v>
      </c>
      <c r="X33" s="48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8"/>
    </row>
    <row r="34" spans="1:40" s="10" customFormat="1" ht="30" customHeight="1">
      <c r="A34" s="20" t="s">
        <v>114</v>
      </c>
      <c r="B34" s="21"/>
      <c r="C34" s="21"/>
      <c r="D34" s="21"/>
      <c r="E34" s="21"/>
      <c r="F34" s="21"/>
      <c r="G34" s="21"/>
      <c r="H34" s="21"/>
      <c r="I34" s="22"/>
      <c r="J34" s="4" t="s">
        <v>134</v>
      </c>
      <c r="K34" s="23" t="s">
        <v>2</v>
      </c>
      <c r="L34" s="24"/>
      <c r="M34" s="24"/>
      <c r="N34" s="24"/>
      <c r="O34" s="24"/>
      <c r="P34" s="24"/>
      <c r="Q34" s="24"/>
      <c r="R34" s="24"/>
      <c r="S34" s="24"/>
      <c r="T34" s="24"/>
      <c r="U34" s="25"/>
      <c r="V34" s="12"/>
      <c r="W34" s="14">
        <v>77.735016</v>
      </c>
      <c r="X34" s="26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8"/>
    </row>
    <row r="35" spans="1:40" s="10" customFormat="1" ht="30" customHeight="1">
      <c r="A35" s="20" t="s">
        <v>115</v>
      </c>
      <c r="B35" s="21"/>
      <c r="C35" s="21"/>
      <c r="D35" s="21"/>
      <c r="E35" s="21"/>
      <c r="F35" s="21"/>
      <c r="G35" s="21"/>
      <c r="H35" s="21"/>
      <c r="I35" s="22"/>
      <c r="J35" s="4" t="s">
        <v>135</v>
      </c>
      <c r="K35" s="23" t="s">
        <v>2</v>
      </c>
      <c r="L35" s="24"/>
      <c r="M35" s="24"/>
      <c r="N35" s="24"/>
      <c r="O35" s="24"/>
      <c r="P35" s="24"/>
      <c r="Q35" s="24"/>
      <c r="R35" s="24"/>
      <c r="S35" s="24"/>
      <c r="T35" s="24"/>
      <c r="U35" s="25"/>
      <c r="V35" s="12"/>
      <c r="W35" s="14">
        <v>0.464202</v>
      </c>
      <c r="X35" s="2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8"/>
    </row>
    <row r="36" spans="1:40" s="10" customFormat="1" ht="49.5" customHeight="1">
      <c r="A36" s="20" t="s">
        <v>116</v>
      </c>
      <c r="B36" s="21"/>
      <c r="C36" s="21"/>
      <c r="D36" s="21"/>
      <c r="E36" s="21"/>
      <c r="F36" s="21"/>
      <c r="G36" s="21"/>
      <c r="H36" s="21"/>
      <c r="I36" s="22"/>
      <c r="J36" s="4" t="s">
        <v>136</v>
      </c>
      <c r="K36" s="23" t="s">
        <v>2</v>
      </c>
      <c r="L36" s="24"/>
      <c r="M36" s="24"/>
      <c r="N36" s="24"/>
      <c r="O36" s="24"/>
      <c r="P36" s="24"/>
      <c r="Q36" s="24"/>
      <c r="R36" s="24"/>
      <c r="S36" s="24"/>
      <c r="T36" s="24"/>
      <c r="U36" s="25"/>
      <c r="V36" s="12">
        <v>34.823781</v>
      </c>
      <c r="W36" s="14">
        <v>104.95892</v>
      </c>
      <c r="X36" s="26" t="s">
        <v>166</v>
      </c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8"/>
    </row>
    <row r="37" spans="1:40" s="10" customFormat="1" ht="90" customHeight="1">
      <c r="A37" s="20" t="s">
        <v>117</v>
      </c>
      <c r="B37" s="21"/>
      <c r="C37" s="21"/>
      <c r="D37" s="21"/>
      <c r="E37" s="21"/>
      <c r="F37" s="21"/>
      <c r="G37" s="21"/>
      <c r="H37" s="21"/>
      <c r="I37" s="22"/>
      <c r="J37" s="4" t="s">
        <v>137</v>
      </c>
      <c r="K37" s="23" t="s">
        <v>2</v>
      </c>
      <c r="L37" s="24"/>
      <c r="M37" s="24"/>
      <c r="N37" s="24"/>
      <c r="O37" s="24"/>
      <c r="P37" s="24"/>
      <c r="Q37" s="24"/>
      <c r="R37" s="24"/>
      <c r="S37" s="24"/>
      <c r="T37" s="24"/>
      <c r="U37" s="25"/>
      <c r="V37" s="16">
        <v>109.694027</v>
      </c>
      <c r="W37" s="14">
        <v>237.280745</v>
      </c>
      <c r="X37" s="26" t="s">
        <v>152</v>
      </c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8"/>
    </row>
    <row r="38" spans="1:40" s="10" customFormat="1" ht="30" customHeight="1">
      <c r="A38" s="20" t="s">
        <v>118</v>
      </c>
      <c r="B38" s="21"/>
      <c r="C38" s="21"/>
      <c r="D38" s="21"/>
      <c r="E38" s="21"/>
      <c r="F38" s="21"/>
      <c r="G38" s="21"/>
      <c r="H38" s="21"/>
      <c r="I38" s="22"/>
      <c r="J38" s="4" t="s">
        <v>138</v>
      </c>
      <c r="K38" s="23" t="s">
        <v>2</v>
      </c>
      <c r="L38" s="24"/>
      <c r="M38" s="24"/>
      <c r="N38" s="24"/>
      <c r="O38" s="24"/>
      <c r="P38" s="24"/>
      <c r="Q38" s="24"/>
      <c r="R38" s="24"/>
      <c r="S38" s="24"/>
      <c r="T38" s="24"/>
      <c r="U38" s="25"/>
      <c r="V38" s="12">
        <v>31.213492</v>
      </c>
      <c r="W38" s="14">
        <v>39.16176</v>
      </c>
      <c r="X38" s="26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8"/>
    </row>
    <row r="39" spans="1:40" s="10" customFormat="1" ht="69.75" customHeight="1">
      <c r="A39" s="20" t="s">
        <v>119</v>
      </c>
      <c r="B39" s="21"/>
      <c r="C39" s="21"/>
      <c r="D39" s="21"/>
      <c r="E39" s="21"/>
      <c r="F39" s="21"/>
      <c r="G39" s="21"/>
      <c r="H39" s="21"/>
      <c r="I39" s="22"/>
      <c r="J39" s="4" t="s">
        <v>139</v>
      </c>
      <c r="K39" s="23" t="s">
        <v>2</v>
      </c>
      <c r="L39" s="24"/>
      <c r="M39" s="24"/>
      <c r="N39" s="24"/>
      <c r="O39" s="24"/>
      <c r="P39" s="24"/>
      <c r="Q39" s="24"/>
      <c r="R39" s="24"/>
      <c r="S39" s="24"/>
      <c r="T39" s="24"/>
      <c r="U39" s="25"/>
      <c r="V39" s="12"/>
      <c r="W39" s="14">
        <v>278.23519</v>
      </c>
      <c r="X39" s="26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8"/>
    </row>
    <row r="40" spans="1:40" s="10" customFormat="1" ht="30" customHeight="1">
      <c r="A40" s="20" t="s">
        <v>127</v>
      </c>
      <c r="B40" s="21"/>
      <c r="C40" s="21"/>
      <c r="D40" s="21"/>
      <c r="E40" s="21"/>
      <c r="F40" s="21"/>
      <c r="G40" s="21"/>
      <c r="H40" s="21"/>
      <c r="I40" s="22"/>
      <c r="J40" s="4" t="s">
        <v>140</v>
      </c>
      <c r="K40" s="23" t="s">
        <v>2</v>
      </c>
      <c r="L40" s="24"/>
      <c r="M40" s="24"/>
      <c r="N40" s="24"/>
      <c r="O40" s="24"/>
      <c r="P40" s="24"/>
      <c r="Q40" s="24"/>
      <c r="R40" s="24"/>
      <c r="S40" s="24"/>
      <c r="T40" s="24"/>
      <c r="U40" s="25"/>
      <c r="V40" s="12">
        <v>54.221958</v>
      </c>
      <c r="W40" s="14">
        <v>65.278555698</v>
      </c>
      <c r="X40" s="26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8"/>
    </row>
    <row r="41" spans="1:40" s="10" customFormat="1" ht="13.5">
      <c r="A41" s="20" t="s">
        <v>128</v>
      </c>
      <c r="B41" s="21"/>
      <c r="C41" s="21"/>
      <c r="D41" s="21"/>
      <c r="E41" s="21"/>
      <c r="F41" s="21"/>
      <c r="G41" s="21"/>
      <c r="H41" s="21"/>
      <c r="I41" s="22"/>
      <c r="J41" s="4" t="s">
        <v>141</v>
      </c>
      <c r="K41" s="23" t="s">
        <v>2</v>
      </c>
      <c r="L41" s="24"/>
      <c r="M41" s="24"/>
      <c r="N41" s="24"/>
      <c r="O41" s="24"/>
      <c r="P41" s="24"/>
      <c r="Q41" s="24"/>
      <c r="R41" s="24"/>
      <c r="S41" s="24"/>
      <c r="T41" s="24"/>
      <c r="U41" s="25"/>
      <c r="V41" s="12">
        <v>2754.697939</v>
      </c>
      <c r="W41" s="14">
        <v>595.535340595346</v>
      </c>
      <c r="X41" s="51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3"/>
    </row>
    <row r="42" spans="1:40" s="10" customFormat="1" ht="45" customHeight="1">
      <c r="A42" s="20" t="s">
        <v>94</v>
      </c>
      <c r="B42" s="21"/>
      <c r="C42" s="21"/>
      <c r="D42" s="21"/>
      <c r="E42" s="21"/>
      <c r="F42" s="21"/>
      <c r="G42" s="21"/>
      <c r="H42" s="21"/>
      <c r="I42" s="22"/>
      <c r="J42" s="4" t="s">
        <v>95</v>
      </c>
      <c r="K42" s="23" t="s">
        <v>2</v>
      </c>
      <c r="L42" s="24"/>
      <c r="M42" s="24"/>
      <c r="N42" s="24"/>
      <c r="O42" s="24"/>
      <c r="P42" s="24"/>
      <c r="Q42" s="24"/>
      <c r="R42" s="24"/>
      <c r="S42" s="24"/>
      <c r="T42" s="24"/>
      <c r="U42" s="25"/>
      <c r="V42" s="12"/>
      <c r="W42" s="14"/>
      <c r="X42" s="26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8"/>
    </row>
    <row r="43" spans="1:40" s="10" customFormat="1" ht="30" customHeight="1">
      <c r="A43" s="20" t="s">
        <v>96</v>
      </c>
      <c r="B43" s="21"/>
      <c r="C43" s="21"/>
      <c r="D43" s="21"/>
      <c r="E43" s="21"/>
      <c r="F43" s="21"/>
      <c r="G43" s="21"/>
      <c r="H43" s="21"/>
      <c r="I43" s="22"/>
      <c r="J43" s="4" t="s">
        <v>97</v>
      </c>
      <c r="K43" s="23" t="s">
        <v>2</v>
      </c>
      <c r="L43" s="24"/>
      <c r="M43" s="24"/>
      <c r="N43" s="24"/>
      <c r="O43" s="24"/>
      <c r="P43" s="24"/>
      <c r="Q43" s="24"/>
      <c r="R43" s="24"/>
      <c r="S43" s="24"/>
      <c r="T43" s="24"/>
      <c r="U43" s="25"/>
      <c r="V43" s="12"/>
      <c r="W43" s="14"/>
      <c r="X43" s="26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8"/>
    </row>
    <row r="44" spans="1:40" s="10" customFormat="1" ht="116.25" customHeight="1">
      <c r="A44" s="39" t="s">
        <v>41</v>
      </c>
      <c r="B44" s="40"/>
      <c r="C44" s="40"/>
      <c r="D44" s="40"/>
      <c r="E44" s="40"/>
      <c r="F44" s="40"/>
      <c r="G44" s="40"/>
      <c r="H44" s="40"/>
      <c r="I44" s="41"/>
      <c r="J44" s="18" t="s">
        <v>42</v>
      </c>
      <c r="K44" s="42" t="s">
        <v>2</v>
      </c>
      <c r="L44" s="43"/>
      <c r="M44" s="43"/>
      <c r="N44" s="43"/>
      <c r="O44" s="43"/>
      <c r="P44" s="43"/>
      <c r="Q44" s="43"/>
      <c r="R44" s="43"/>
      <c r="S44" s="43"/>
      <c r="T44" s="43"/>
      <c r="U44" s="44"/>
      <c r="V44" s="17">
        <f>SUM(V45:V58)</f>
        <v>23429.750283717585</v>
      </c>
      <c r="W44" s="13">
        <f>W45+W46+W47+W48+W49+W50+W51+W52+W53+W54+W55+W57+W58</f>
        <v>41171.62314957899</v>
      </c>
      <c r="X44" s="26" t="s">
        <v>167</v>
      </c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8"/>
    </row>
    <row r="45" spans="1:40" s="10" customFormat="1" ht="15" customHeight="1">
      <c r="A45" s="20" t="s">
        <v>43</v>
      </c>
      <c r="B45" s="21"/>
      <c r="C45" s="21"/>
      <c r="D45" s="21"/>
      <c r="E45" s="21"/>
      <c r="F45" s="21"/>
      <c r="G45" s="21"/>
      <c r="H45" s="21"/>
      <c r="I45" s="22"/>
      <c r="J45" s="4" t="s">
        <v>44</v>
      </c>
      <c r="K45" s="23" t="s">
        <v>2</v>
      </c>
      <c r="L45" s="24"/>
      <c r="M45" s="24"/>
      <c r="N45" s="24"/>
      <c r="O45" s="24"/>
      <c r="P45" s="24"/>
      <c r="Q45" s="24"/>
      <c r="R45" s="24"/>
      <c r="S45" s="24"/>
      <c r="T45" s="24"/>
      <c r="U45" s="25"/>
      <c r="V45" s="12"/>
      <c r="W45" s="14"/>
      <c r="X45" s="26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8"/>
    </row>
    <row r="46" spans="1:40" s="10" customFormat="1" ht="45" customHeight="1">
      <c r="A46" s="20" t="s">
        <v>45</v>
      </c>
      <c r="B46" s="21"/>
      <c r="C46" s="21"/>
      <c r="D46" s="21"/>
      <c r="E46" s="21"/>
      <c r="F46" s="21"/>
      <c r="G46" s="21"/>
      <c r="H46" s="21"/>
      <c r="I46" s="22"/>
      <c r="J46" s="4" t="s">
        <v>46</v>
      </c>
      <c r="K46" s="23" t="s">
        <v>2</v>
      </c>
      <c r="L46" s="24"/>
      <c r="M46" s="24"/>
      <c r="N46" s="24"/>
      <c r="O46" s="24"/>
      <c r="P46" s="24"/>
      <c r="Q46" s="24"/>
      <c r="R46" s="24"/>
      <c r="S46" s="24"/>
      <c r="T46" s="24"/>
      <c r="U46" s="25"/>
      <c r="V46" s="12"/>
      <c r="W46" s="14"/>
      <c r="X46" s="26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8"/>
    </row>
    <row r="47" spans="1:40" s="10" customFormat="1" ht="61.5" customHeight="1">
      <c r="A47" s="20" t="s">
        <v>47</v>
      </c>
      <c r="B47" s="21"/>
      <c r="C47" s="21"/>
      <c r="D47" s="21"/>
      <c r="E47" s="21"/>
      <c r="F47" s="21"/>
      <c r="G47" s="21"/>
      <c r="H47" s="21"/>
      <c r="I47" s="22"/>
      <c r="J47" s="4" t="s">
        <v>48</v>
      </c>
      <c r="K47" s="23" t="s">
        <v>2</v>
      </c>
      <c r="L47" s="24"/>
      <c r="M47" s="24"/>
      <c r="N47" s="24"/>
      <c r="O47" s="24"/>
      <c r="P47" s="24"/>
      <c r="Q47" s="24"/>
      <c r="R47" s="24"/>
      <c r="S47" s="24"/>
      <c r="T47" s="24"/>
      <c r="U47" s="25"/>
      <c r="V47" s="12">
        <v>485.16844000000003</v>
      </c>
      <c r="W47" s="14">
        <v>2409.276375</v>
      </c>
      <c r="X47" s="26" t="s">
        <v>168</v>
      </c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8"/>
    </row>
    <row r="48" spans="1:40" s="10" customFormat="1" ht="81" customHeight="1">
      <c r="A48" s="20" t="s">
        <v>49</v>
      </c>
      <c r="B48" s="21"/>
      <c r="C48" s="21"/>
      <c r="D48" s="21"/>
      <c r="E48" s="21"/>
      <c r="F48" s="21"/>
      <c r="G48" s="21"/>
      <c r="H48" s="21"/>
      <c r="I48" s="22"/>
      <c r="J48" s="4" t="s">
        <v>18</v>
      </c>
      <c r="K48" s="23" t="s">
        <v>2</v>
      </c>
      <c r="L48" s="24"/>
      <c r="M48" s="24"/>
      <c r="N48" s="24"/>
      <c r="O48" s="24"/>
      <c r="P48" s="24"/>
      <c r="Q48" s="24"/>
      <c r="R48" s="24"/>
      <c r="S48" s="24"/>
      <c r="T48" s="24"/>
      <c r="U48" s="25"/>
      <c r="V48" s="12">
        <v>2218.1224147175853</v>
      </c>
      <c r="W48" s="14">
        <v>3782.728567028</v>
      </c>
      <c r="X48" s="26" t="s">
        <v>161</v>
      </c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8"/>
    </row>
    <row r="49" spans="1:40" s="10" customFormat="1" ht="45" customHeight="1">
      <c r="A49" s="20" t="s">
        <v>50</v>
      </c>
      <c r="B49" s="21"/>
      <c r="C49" s="21"/>
      <c r="D49" s="21"/>
      <c r="E49" s="21"/>
      <c r="F49" s="21"/>
      <c r="G49" s="21"/>
      <c r="H49" s="21"/>
      <c r="I49" s="22"/>
      <c r="J49" s="4" t="s">
        <v>98</v>
      </c>
      <c r="K49" s="23" t="s">
        <v>2</v>
      </c>
      <c r="L49" s="24"/>
      <c r="M49" s="24"/>
      <c r="N49" s="24"/>
      <c r="O49" s="24"/>
      <c r="P49" s="24"/>
      <c r="Q49" s="24"/>
      <c r="R49" s="24"/>
      <c r="S49" s="24"/>
      <c r="T49" s="24"/>
      <c r="U49" s="25"/>
      <c r="V49" s="12"/>
      <c r="W49" s="14"/>
      <c r="X49" s="26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8"/>
    </row>
    <row r="50" spans="1:40" s="10" customFormat="1" ht="48.75" customHeight="1">
      <c r="A50" s="20" t="s">
        <v>51</v>
      </c>
      <c r="B50" s="21"/>
      <c r="C50" s="21"/>
      <c r="D50" s="21"/>
      <c r="E50" s="21"/>
      <c r="F50" s="21"/>
      <c r="G50" s="21"/>
      <c r="H50" s="21"/>
      <c r="I50" s="22"/>
      <c r="J50" s="4" t="s">
        <v>99</v>
      </c>
      <c r="K50" s="23" t="s">
        <v>2</v>
      </c>
      <c r="L50" s="24"/>
      <c r="M50" s="24"/>
      <c r="N50" s="24"/>
      <c r="O50" s="24"/>
      <c r="P50" s="24"/>
      <c r="Q50" s="24"/>
      <c r="R50" s="24"/>
      <c r="S50" s="24"/>
      <c r="T50" s="24"/>
      <c r="U50" s="25"/>
      <c r="V50" s="12">
        <v>17057.78824</v>
      </c>
      <c r="W50" s="14">
        <v>26540.373224951</v>
      </c>
      <c r="X50" s="26" t="s">
        <v>169</v>
      </c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8"/>
    </row>
    <row r="51" spans="1:40" s="10" customFormat="1" ht="15" customHeight="1">
      <c r="A51" s="20" t="s">
        <v>52</v>
      </c>
      <c r="B51" s="21"/>
      <c r="C51" s="21"/>
      <c r="D51" s="21"/>
      <c r="E51" s="21"/>
      <c r="F51" s="21"/>
      <c r="G51" s="21"/>
      <c r="H51" s="21"/>
      <c r="I51" s="22"/>
      <c r="J51" s="4" t="s">
        <v>100</v>
      </c>
      <c r="K51" s="23" t="s">
        <v>2</v>
      </c>
      <c r="L51" s="24"/>
      <c r="M51" s="24"/>
      <c r="N51" s="24"/>
      <c r="O51" s="24"/>
      <c r="P51" s="24"/>
      <c r="Q51" s="24"/>
      <c r="R51" s="24"/>
      <c r="S51" s="24"/>
      <c r="T51" s="24"/>
      <c r="U51" s="25"/>
      <c r="V51" s="12"/>
      <c r="W51" s="14"/>
      <c r="X51" s="26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8"/>
    </row>
    <row r="52" spans="1:40" s="10" customFormat="1" ht="15" customHeight="1">
      <c r="A52" s="20" t="s">
        <v>56</v>
      </c>
      <c r="B52" s="21"/>
      <c r="C52" s="21"/>
      <c r="D52" s="21"/>
      <c r="E52" s="21"/>
      <c r="F52" s="21"/>
      <c r="G52" s="21"/>
      <c r="H52" s="21"/>
      <c r="I52" s="22"/>
      <c r="J52" s="4" t="s">
        <v>19</v>
      </c>
      <c r="K52" s="23" t="s">
        <v>2</v>
      </c>
      <c r="L52" s="24"/>
      <c r="M52" s="24"/>
      <c r="N52" s="24"/>
      <c r="O52" s="24"/>
      <c r="P52" s="24"/>
      <c r="Q52" s="24"/>
      <c r="R52" s="24"/>
      <c r="S52" s="24"/>
      <c r="T52" s="24"/>
      <c r="U52" s="25"/>
      <c r="V52" s="12"/>
      <c r="W52" s="14"/>
      <c r="X52" s="26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8"/>
    </row>
    <row r="53" spans="1:40" s="10" customFormat="1" ht="54.75" customHeight="1">
      <c r="A53" s="20" t="s">
        <v>101</v>
      </c>
      <c r="B53" s="21"/>
      <c r="C53" s="21"/>
      <c r="D53" s="21"/>
      <c r="E53" s="21"/>
      <c r="F53" s="21"/>
      <c r="G53" s="21"/>
      <c r="H53" s="21"/>
      <c r="I53" s="22"/>
      <c r="J53" s="4" t="s">
        <v>20</v>
      </c>
      <c r="K53" s="23" t="s">
        <v>2</v>
      </c>
      <c r="L53" s="24"/>
      <c r="M53" s="24"/>
      <c r="N53" s="24"/>
      <c r="O53" s="24"/>
      <c r="P53" s="24"/>
      <c r="Q53" s="24"/>
      <c r="R53" s="24"/>
      <c r="S53" s="24"/>
      <c r="T53" s="24"/>
      <c r="U53" s="25"/>
      <c r="V53" s="12">
        <v>2471.90644</v>
      </c>
      <c r="W53" s="14">
        <v>5731.9636326</v>
      </c>
      <c r="X53" s="2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8"/>
    </row>
    <row r="54" spans="1:40" s="10" customFormat="1" ht="28.5" customHeight="1">
      <c r="A54" s="20" t="s">
        <v>102</v>
      </c>
      <c r="B54" s="21"/>
      <c r="C54" s="21"/>
      <c r="D54" s="21"/>
      <c r="E54" s="21"/>
      <c r="F54" s="21"/>
      <c r="G54" s="21"/>
      <c r="H54" s="21"/>
      <c r="I54" s="22"/>
      <c r="J54" s="4" t="s">
        <v>120</v>
      </c>
      <c r="K54" s="23" t="s">
        <v>2</v>
      </c>
      <c r="L54" s="24"/>
      <c r="M54" s="24"/>
      <c r="N54" s="24"/>
      <c r="O54" s="24"/>
      <c r="P54" s="24"/>
      <c r="Q54" s="24"/>
      <c r="R54" s="24"/>
      <c r="S54" s="24"/>
      <c r="T54" s="24"/>
      <c r="U54" s="25"/>
      <c r="V54" s="12"/>
      <c r="W54" s="14"/>
      <c r="X54" s="26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8"/>
    </row>
    <row r="55" spans="1:40" s="10" customFormat="1" ht="72.75" customHeight="1">
      <c r="A55" s="20" t="s">
        <v>102</v>
      </c>
      <c r="B55" s="21"/>
      <c r="C55" s="21"/>
      <c r="D55" s="21"/>
      <c r="E55" s="21"/>
      <c r="F55" s="21"/>
      <c r="G55" s="21"/>
      <c r="H55" s="21"/>
      <c r="I55" s="22"/>
      <c r="J55" s="4" t="s">
        <v>53</v>
      </c>
      <c r="K55" s="23" t="s">
        <v>2</v>
      </c>
      <c r="L55" s="24"/>
      <c r="M55" s="24"/>
      <c r="N55" s="24"/>
      <c r="O55" s="24"/>
      <c r="P55" s="24"/>
      <c r="Q55" s="24"/>
      <c r="R55" s="24"/>
      <c r="S55" s="24"/>
      <c r="T55" s="24"/>
      <c r="U55" s="25"/>
      <c r="V55" s="12"/>
      <c r="W55" s="14"/>
      <c r="X55" s="26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8"/>
    </row>
    <row r="56" spans="1:40" s="10" customFormat="1" ht="30" customHeight="1">
      <c r="A56" s="20" t="s">
        <v>103</v>
      </c>
      <c r="B56" s="21"/>
      <c r="C56" s="21"/>
      <c r="D56" s="21"/>
      <c r="E56" s="21"/>
      <c r="F56" s="21"/>
      <c r="G56" s="21"/>
      <c r="H56" s="21"/>
      <c r="I56" s="22"/>
      <c r="J56" s="4" t="s">
        <v>54</v>
      </c>
      <c r="K56" s="23" t="s">
        <v>55</v>
      </c>
      <c r="L56" s="24"/>
      <c r="M56" s="24"/>
      <c r="N56" s="24"/>
      <c r="O56" s="24"/>
      <c r="P56" s="24"/>
      <c r="Q56" s="24"/>
      <c r="R56" s="24"/>
      <c r="S56" s="24"/>
      <c r="T56" s="24"/>
      <c r="U56" s="25"/>
      <c r="V56" s="12"/>
      <c r="W56" s="14">
        <v>0</v>
      </c>
      <c r="X56" s="26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8"/>
    </row>
    <row r="57" spans="1:40" s="10" customFormat="1" ht="94.5">
      <c r="A57" s="20" t="s">
        <v>104</v>
      </c>
      <c r="B57" s="21"/>
      <c r="C57" s="21"/>
      <c r="D57" s="21"/>
      <c r="E57" s="21"/>
      <c r="F57" s="21"/>
      <c r="G57" s="21"/>
      <c r="H57" s="21"/>
      <c r="I57" s="22"/>
      <c r="J57" s="4" t="s">
        <v>57</v>
      </c>
      <c r="K57" s="23" t="s">
        <v>2</v>
      </c>
      <c r="L57" s="24"/>
      <c r="M57" s="24"/>
      <c r="N57" s="24"/>
      <c r="O57" s="24"/>
      <c r="P57" s="24"/>
      <c r="Q57" s="24"/>
      <c r="R57" s="24"/>
      <c r="S57" s="24"/>
      <c r="T57" s="24"/>
      <c r="U57" s="25"/>
      <c r="V57" s="12"/>
      <c r="W57" s="14"/>
      <c r="X57" s="26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8"/>
    </row>
    <row r="58" spans="1:40" s="10" customFormat="1" ht="30" customHeight="1">
      <c r="A58" s="20" t="s">
        <v>105</v>
      </c>
      <c r="B58" s="21"/>
      <c r="C58" s="21"/>
      <c r="D58" s="21"/>
      <c r="E58" s="21"/>
      <c r="F58" s="21"/>
      <c r="G58" s="21"/>
      <c r="H58" s="21"/>
      <c r="I58" s="22"/>
      <c r="J58" s="4" t="s">
        <v>106</v>
      </c>
      <c r="K58" s="23" t="s">
        <v>2</v>
      </c>
      <c r="L58" s="24"/>
      <c r="M58" s="24"/>
      <c r="N58" s="24"/>
      <c r="O58" s="24"/>
      <c r="P58" s="24"/>
      <c r="Q58" s="24"/>
      <c r="R58" s="24"/>
      <c r="S58" s="24"/>
      <c r="T58" s="24"/>
      <c r="U58" s="25"/>
      <c r="V58" s="12">
        <f>V59</f>
        <v>1196.764749</v>
      </c>
      <c r="W58" s="14">
        <f>W59</f>
        <v>2707.28135</v>
      </c>
      <c r="X58" s="26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8"/>
    </row>
    <row r="59" spans="1:40" s="10" customFormat="1" ht="60" customHeight="1">
      <c r="A59" s="20" t="s">
        <v>158</v>
      </c>
      <c r="B59" s="21"/>
      <c r="C59" s="21"/>
      <c r="D59" s="21"/>
      <c r="E59" s="21"/>
      <c r="F59" s="21"/>
      <c r="G59" s="21"/>
      <c r="H59" s="21"/>
      <c r="I59" s="22"/>
      <c r="J59" s="4" t="s">
        <v>155</v>
      </c>
      <c r="K59" s="23" t="s">
        <v>2</v>
      </c>
      <c r="L59" s="24"/>
      <c r="M59" s="24"/>
      <c r="N59" s="24"/>
      <c r="O59" s="24"/>
      <c r="P59" s="24"/>
      <c r="Q59" s="24"/>
      <c r="R59" s="24"/>
      <c r="S59" s="24"/>
      <c r="T59" s="24"/>
      <c r="U59" s="25"/>
      <c r="V59" s="12">
        <v>1196.764749</v>
      </c>
      <c r="W59" s="14">
        <v>2707.28135</v>
      </c>
      <c r="X59" s="45" t="s">
        <v>159</v>
      </c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7"/>
    </row>
    <row r="60" spans="1:40" s="10" customFormat="1" ht="30" customHeight="1">
      <c r="A60" s="20" t="s">
        <v>156</v>
      </c>
      <c r="B60" s="21"/>
      <c r="C60" s="21"/>
      <c r="D60" s="21"/>
      <c r="E60" s="21"/>
      <c r="F60" s="21"/>
      <c r="G60" s="21"/>
      <c r="H60" s="21"/>
      <c r="I60" s="22"/>
      <c r="J60" s="4" t="s">
        <v>129</v>
      </c>
      <c r="K60" s="23" t="s">
        <v>2</v>
      </c>
      <c r="L60" s="24"/>
      <c r="M60" s="24"/>
      <c r="N60" s="24"/>
      <c r="O60" s="24"/>
      <c r="P60" s="24"/>
      <c r="Q60" s="24"/>
      <c r="R60" s="24"/>
      <c r="S60" s="24"/>
      <c r="T60" s="24"/>
      <c r="U60" s="25"/>
      <c r="V60" s="12">
        <f>5002.55-V61</f>
        <v>4500.24</v>
      </c>
      <c r="W60" s="14"/>
      <c r="X60" s="26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8"/>
    </row>
    <row r="61" spans="1:40" s="10" customFormat="1" ht="30" customHeight="1">
      <c r="A61" s="20" t="s">
        <v>157</v>
      </c>
      <c r="B61" s="21"/>
      <c r="C61" s="21"/>
      <c r="D61" s="21"/>
      <c r="E61" s="21"/>
      <c r="F61" s="21"/>
      <c r="G61" s="21"/>
      <c r="H61" s="21"/>
      <c r="I61" s="22"/>
      <c r="J61" s="4" t="s">
        <v>130</v>
      </c>
      <c r="K61" s="23" t="s">
        <v>2</v>
      </c>
      <c r="L61" s="24"/>
      <c r="M61" s="24"/>
      <c r="N61" s="24"/>
      <c r="O61" s="24"/>
      <c r="P61" s="24"/>
      <c r="Q61" s="24"/>
      <c r="R61" s="24"/>
      <c r="S61" s="24"/>
      <c r="T61" s="24"/>
      <c r="U61" s="25"/>
      <c r="V61" s="12">
        <v>502.31</v>
      </c>
      <c r="W61" s="14"/>
      <c r="X61" s="26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8"/>
    </row>
    <row r="62" spans="1:40" s="10" customFormat="1" ht="45" customHeight="1">
      <c r="A62" s="20" t="s">
        <v>12</v>
      </c>
      <c r="B62" s="21"/>
      <c r="C62" s="21"/>
      <c r="D62" s="21"/>
      <c r="E62" s="21"/>
      <c r="F62" s="21"/>
      <c r="G62" s="21"/>
      <c r="H62" s="21"/>
      <c r="I62" s="22"/>
      <c r="J62" s="4" t="s">
        <v>21</v>
      </c>
      <c r="K62" s="23" t="s">
        <v>2</v>
      </c>
      <c r="L62" s="24"/>
      <c r="M62" s="24"/>
      <c r="N62" s="24"/>
      <c r="O62" s="24"/>
      <c r="P62" s="24"/>
      <c r="Q62" s="24"/>
      <c r="R62" s="24"/>
      <c r="S62" s="24"/>
      <c r="T62" s="24"/>
      <c r="U62" s="25"/>
      <c r="V62" s="12"/>
      <c r="W62" s="14"/>
      <c r="X62" s="26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8"/>
    </row>
    <row r="63" spans="1:40" s="10" customFormat="1" ht="42.75" customHeight="1">
      <c r="A63" s="20" t="s">
        <v>13</v>
      </c>
      <c r="B63" s="21"/>
      <c r="C63" s="21"/>
      <c r="D63" s="21"/>
      <c r="E63" s="21"/>
      <c r="F63" s="21"/>
      <c r="G63" s="21"/>
      <c r="H63" s="21"/>
      <c r="I63" s="22"/>
      <c r="J63" s="4" t="s">
        <v>58</v>
      </c>
      <c r="K63" s="23" t="s">
        <v>2</v>
      </c>
      <c r="L63" s="24"/>
      <c r="M63" s="24"/>
      <c r="N63" s="24"/>
      <c r="O63" s="24"/>
      <c r="P63" s="24"/>
      <c r="Q63" s="24"/>
      <c r="R63" s="24"/>
      <c r="S63" s="24"/>
      <c r="T63" s="24"/>
      <c r="U63" s="25"/>
      <c r="V63" s="12">
        <f>V22+V26+V24</f>
        <v>1218.120991</v>
      </c>
      <c r="W63" s="14">
        <f>W22+W26+W24</f>
        <v>3069.8643860769103</v>
      </c>
      <c r="X63" s="26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8"/>
    </row>
    <row r="64" spans="1:40" s="10" customFormat="1" ht="45" customHeight="1">
      <c r="A64" s="20" t="s">
        <v>14</v>
      </c>
      <c r="B64" s="21"/>
      <c r="C64" s="21"/>
      <c r="D64" s="21"/>
      <c r="E64" s="21"/>
      <c r="F64" s="21"/>
      <c r="G64" s="21"/>
      <c r="H64" s="21"/>
      <c r="I64" s="22"/>
      <c r="J64" s="4" t="s">
        <v>59</v>
      </c>
      <c r="K64" s="23" t="s">
        <v>2</v>
      </c>
      <c r="L64" s="24"/>
      <c r="M64" s="24"/>
      <c r="N64" s="24"/>
      <c r="O64" s="24"/>
      <c r="P64" s="24"/>
      <c r="Q64" s="24"/>
      <c r="R64" s="24"/>
      <c r="S64" s="24"/>
      <c r="T64" s="24"/>
      <c r="U64" s="25"/>
      <c r="V64" s="12">
        <v>5368.782157518799</v>
      </c>
      <c r="W64" s="14">
        <v>3375.80158</v>
      </c>
      <c r="X64" s="51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3"/>
    </row>
    <row r="65" spans="1:40" s="10" customFormat="1" ht="43.5" customHeight="1">
      <c r="A65" s="20" t="s">
        <v>4</v>
      </c>
      <c r="B65" s="21"/>
      <c r="C65" s="21"/>
      <c r="D65" s="21"/>
      <c r="E65" s="21"/>
      <c r="F65" s="21"/>
      <c r="G65" s="21"/>
      <c r="H65" s="21"/>
      <c r="I65" s="22"/>
      <c r="J65" s="4" t="s">
        <v>107</v>
      </c>
      <c r="K65" s="23" t="s">
        <v>60</v>
      </c>
      <c r="L65" s="24"/>
      <c r="M65" s="24"/>
      <c r="N65" s="24"/>
      <c r="O65" s="24"/>
      <c r="P65" s="24"/>
      <c r="Q65" s="24"/>
      <c r="R65" s="24"/>
      <c r="S65" s="24"/>
      <c r="T65" s="24"/>
      <c r="U65" s="25"/>
      <c r="V65" s="12">
        <v>1697.2</v>
      </c>
      <c r="W65" s="14">
        <v>1109.977</v>
      </c>
      <c r="X65" s="26" t="s">
        <v>163</v>
      </c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8"/>
    </row>
    <row r="66" spans="1:40" s="10" customFormat="1" ht="68.25" customHeight="1">
      <c r="A66" s="20" t="s">
        <v>41</v>
      </c>
      <c r="B66" s="21"/>
      <c r="C66" s="21"/>
      <c r="D66" s="21"/>
      <c r="E66" s="21"/>
      <c r="F66" s="21"/>
      <c r="G66" s="21"/>
      <c r="H66" s="21"/>
      <c r="I66" s="22"/>
      <c r="J66" s="4" t="s">
        <v>108</v>
      </c>
      <c r="K66" s="45" t="s">
        <v>121</v>
      </c>
      <c r="L66" s="46"/>
      <c r="M66" s="46"/>
      <c r="N66" s="46"/>
      <c r="O66" s="46"/>
      <c r="P66" s="46"/>
      <c r="Q66" s="46"/>
      <c r="R66" s="46"/>
      <c r="S66" s="46"/>
      <c r="T66" s="46"/>
      <c r="U66" s="47"/>
      <c r="V66" s="14">
        <f>V64/V65</f>
        <v>3.1633173211871313</v>
      </c>
      <c r="W66" s="14">
        <f>W64/W65</f>
        <v>3.0413257031452</v>
      </c>
      <c r="X66" s="26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8"/>
    </row>
    <row r="67" spans="1:40" s="10" customFormat="1" ht="57" customHeight="1">
      <c r="A67" s="20" t="s">
        <v>22</v>
      </c>
      <c r="B67" s="21"/>
      <c r="C67" s="21"/>
      <c r="D67" s="21"/>
      <c r="E67" s="21"/>
      <c r="F67" s="21"/>
      <c r="G67" s="21"/>
      <c r="H67" s="21"/>
      <c r="I67" s="22"/>
      <c r="J67" s="4" t="s">
        <v>62</v>
      </c>
      <c r="K67" s="23" t="s">
        <v>32</v>
      </c>
      <c r="L67" s="24"/>
      <c r="M67" s="24"/>
      <c r="N67" s="24"/>
      <c r="O67" s="24"/>
      <c r="P67" s="24"/>
      <c r="Q67" s="24"/>
      <c r="R67" s="24"/>
      <c r="S67" s="24"/>
      <c r="T67" s="24"/>
      <c r="U67" s="25"/>
      <c r="V67" s="12" t="s">
        <v>32</v>
      </c>
      <c r="W67" s="14" t="s">
        <v>32</v>
      </c>
      <c r="X67" s="45" t="s">
        <v>32</v>
      </c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7"/>
    </row>
    <row r="68" spans="1:40" s="10" customFormat="1" ht="30" customHeight="1">
      <c r="A68" s="20" t="s">
        <v>3</v>
      </c>
      <c r="B68" s="21"/>
      <c r="C68" s="21"/>
      <c r="D68" s="21"/>
      <c r="E68" s="21"/>
      <c r="F68" s="21"/>
      <c r="G68" s="21"/>
      <c r="H68" s="21"/>
      <c r="I68" s="22"/>
      <c r="J68" s="4" t="s">
        <v>63</v>
      </c>
      <c r="K68" s="23" t="s">
        <v>64</v>
      </c>
      <c r="L68" s="24"/>
      <c r="M68" s="24"/>
      <c r="N68" s="24"/>
      <c r="O68" s="24"/>
      <c r="P68" s="24"/>
      <c r="Q68" s="24"/>
      <c r="R68" s="24"/>
      <c r="S68" s="24"/>
      <c r="T68" s="24"/>
      <c r="U68" s="25"/>
      <c r="V68" s="12">
        <v>6650</v>
      </c>
      <c r="W68" s="14">
        <v>6661</v>
      </c>
      <c r="X68" s="26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8"/>
    </row>
    <row r="69" spans="1:40" s="10" customFormat="1" ht="15" customHeight="1">
      <c r="A69" s="20" t="s">
        <v>65</v>
      </c>
      <c r="B69" s="21"/>
      <c r="C69" s="21"/>
      <c r="D69" s="21"/>
      <c r="E69" s="21"/>
      <c r="F69" s="21"/>
      <c r="G69" s="21"/>
      <c r="H69" s="21"/>
      <c r="I69" s="22"/>
      <c r="J69" s="4" t="s">
        <v>66</v>
      </c>
      <c r="K69" s="23" t="s">
        <v>67</v>
      </c>
      <c r="L69" s="24"/>
      <c r="M69" s="24"/>
      <c r="N69" s="24"/>
      <c r="O69" s="24"/>
      <c r="P69" s="24"/>
      <c r="Q69" s="24"/>
      <c r="R69" s="24"/>
      <c r="S69" s="24"/>
      <c r="T69" s="24"/>
      <c r="U69" s="25"/>
      <c r="V69" s="12">
        <v>20.47</v>
      </c>
      <c r="W69" s="14">
        <v>50.37</v>
      </c>
      <c r="X69" s="26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8"/>
    </row>
    <row r="70" spans="1:40" s="10" customFormat="1" ht="30" customHeight="1">
      <c r="A70" s="20" t="s">
        <v>68</v>
      </c>
      <c r="B70" s="21"/>
      <c r="C70" s="21"/>
      <c r="D70" s="21"/>
      <c r="E70" s="21"/>
      <c r="F70" s="21"/>
      <c r="G70" s="21"/>
      <c r="H70" s="21"/>
      <c r="I70" s="22"/>
      <c r="J70" s="4" t="s">
        <v>122</v>
      </c>
      <c r="K70" s="23" t="s">
        <v>67</v>
      </c>
      <c r="L70" s="24"/>
      <c r="M70" s="24"/>
      <c r="N70" s="24"/>
      <c r="O70" s="24"/>
      <c r="P70" s="24"/>
      <c r="Q70" s="24"/>
      <c r="R70" s="24"/>
      <c r="S70" s="24"/>
      <c r="T70" s="24"/>
      <c r="U70" s="25"/>
      <c r="V70" s="12">
        <v>20.47</v>
      </c>
      <c r="W70" s="14">
        <v>50.37</v>
      </c>
      <c r="X70" s="26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8"/>
    </row>
    <row r="71" spans="1:40" s="10" customFormat="1" ht="30" customHeight="1">
      <c r="A71" s="20" t="s">
        <v>69</v>
      </c>
      <c r="B71" s="21"/>
      <c r="C71" s="21"/>
      <c r="D71" s="21"/>
      <c r="E71" s="21"/>
      <c r="F71" s="21"/>
      <c r="G71" s="21"/>
      <c r="H71" s="21"/>
      <c r="I71" s="22"/>
      <c r="J71" s="4" t="s">
        <v>70</v>
      </c>
      <c r="K71" s="23" t="s">
        <v>71</v>
      </c>
      <c r="L71" s="24"/>
      <c r="M71" s="24"/>
      <c r="N71" s="24"/>
      <c r="O71" s="24"/>
      <c r="P71" s="24"/>
      <c r="Q71" s="24"/>
      <c r="R71" s="24"/>
      <c r="S71" s="24"/>
      <c r="T71" s="24"/>
      <c r="U71" s="25"/>
      <c r="V71" s="14">
        <v>540.8226</v>
      </c>
      <c r="W71" s="14">
        <v>681.8954549999999</v>
      </c>
      <c r="X71" s="26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8"/>
    </row>
    <row r="72" spans="1:40" s="10" customFormat="1" ht="39.75" customHeight="1">
      <c r="A72" s="20" t="s">
        <v>72</v>
      </c>
      <c r="B72" s="21"/>
      <c r="C72" s="21"/>
      <c r="D72" s="21"/>
      <c r="E72" s="21"/>
      <c r="F72" s="21"/>
      <c r="G72" s="21"/>
      <c r="H72" s="21"/>
      <c r="I72" s="22"/>
      <c r="J72" s="4" t="s">
        <v>124</v>
      </c>
      <c r="K72" s="23" t="s">
        <v>71</v>
      </c>
      <c r="L72" s="24"/>
      <c r="M72" s="24"/>
      <c r="N72" s="24"/>
      <c r="O72" s="24"/>
      <c r="P72" s="24"/>
      <c r="Q72" s="24"/>
      <c r="R72" s="24"/>
      <c r="S72" s="24"/>
      <c r="T72" s="24"/>
      <c r="U72" s="25"/>
      <c r="V72" s="14">
        <v>500.8815</v>
      </c>
      <c r="W72" s="14">
        <v>641.9543549999999</v>
      </c>
      <c r="X72" s="26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8"/>
    </row>
    <row r="73" spans="1:40" s="10" customFormat="1" ht="39" customHeight="1">
      <c r="A73" s="20" t="s">
        <v>72</v>
      </c>
      <c r="B73" s="21"/>
      <c r="C73" s="21"/>
      <c r="D73" s="21"/>
      <c r="E73" s="21"/>
      <c r="F73" s="21"/>
      <c r="G73" s="21"/>
      <c r="H73" s="21"/>
      <c r="I73" s="22"/>
      <c r="J73" s="4" t="s">
        <v>123</v>
      </c>
      <c r="K73" s="23" t="s">
        <v>71</v>
      </c>
      <c r="L73" s="24"/>
      <c r="M73" s="24"/>
      <c r="N73" s="24"/>
      <c r="O73" s="24"/>
      <c r="P73" s="24"/>
      <c r="Q73" s="24"/>
      <c r="R73" s="24"/>
      <c r="S73" s="24"/>
      <c r="T73" s="24"/>
      <c r="U73" s="25"/>
      <c r="V73" s="14">
        <v>39.9411</v>
      </c>
      <c r="W73" s="14">
        <v>39.9411</v>
      </c>
      <c r="X73" s="26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8"/>
    </row>
    <row r="74" spans="1:40" s="10" customFormat="1" ht="30" customHeight="1">
      <c r="A74" s="20" t="s">
        <v>73</v>
      </c>
      <c r="B74" s="21"/>
      <c r="C74" s="21"/>
      <c r="D74" s="21"/>
      <c r="E74" s="21"/>
      <c r="F74" s="21"/>
      <c r="G74" s="21"/>
      <c r="H74" s="21"/>
      <c r="I74" s="22"/>
      <c r="J74" s="4" t="s">
        <v>74</v>
      </c>
      <c r="K74" s="23" t="s">
        <v>71</v>
      </c>
      <c r="L74" s="24"/>
      <c r="M74" s="24"/>
      <c r="N74" s="24"/>
      <c r="O74" s="24"/>
      <c r="P74" s="24"/>
      <c r="Q74" s="24"/>
      <c r="R74" s="24"/>
      <c r="S74" s="24"/>
      <c r="T74" s="24"/>
      <c r="U74" s="25"/>
      <c r="V74" s="14">
        <v>944</v>
      </c>
      <c r="W74" s="14">
        <v>1019.0999999999998</v>
      </c>
      <c r="X74" s="26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8"/>
    </row>
    <row r="75" spans="1:40" s="10" customFormat="1" ht="30" customHeight="1">
      <c r="A75" s="20" t="s">
        <v>151</v>
      </c>
      <c r="B75" s="21"/>
      <c r="C75" s="21"/>
      <c r="D75" s="21"/>
      <c r="E75" s="21"/>
      <c r="F75" s="21"/>
      <c r="G75" s="21"/>
      <c r="H75" s="21"/>
      <c r="I75" s="22"/>
      <c r="J75" s="4" t="s">
        <v>125</v>
      </c>
      <c r="K75" s="23" t="s">
        <v>71</v>
      </c>
      <c r="L75" s="24"/>
      <c r="M75" s="24"/>
      <c r="N75" s="24"/>
      <c r="O75" s="24"/>
      <c r="P75" s="24"/>
      <c r="Q75" s="24"/>
      <c r="R75" s="24"/>
      <c r="S75" s="24"/>
      <c r="T75" s="24"/>
      <c r="U75" s="25"/>
      <c r="V75" s="14">
        <v>944</v>
      </c>
      <c r="W75" s="14">
        <v>1019.0999999999998</v>
      </c>
      <c r="X75" s="26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8"/>
    </row>
    <row r="76" spans="1:40" s="10" customFormat="1" ht="15" customHeight="1">
      <c r="A76" s="20" t="s">
        <v>75</v>
      </c>
      <c r="B76" s="21"/>
      <c r="C76" s="21"/>
      <c r="D76" s="21"/>
      <c r="E76" s="21"/>
      <c r="F76" s="21"/>
      <c r="G76" s="21"/>
      <c r="H76" s="21"/>
      <c r="I76" s="22"/>
      <c r="J76" s="4" t="s">
        <v>76</v>
      </c>
      <c r="K76" s="23" t="s">
        <v>77</v>
      </c>
      <c r="L76" s="24"/>
      <c r="M76" s="24"/>
      <c r="N76" s="24"/>
      <c r="O76" s="24"/>
      <c r="P76" s="24"/>
      <c r="Q76" s="24"/>
      <c r="R76" s="24"/>
      <c r="S76" s="24"/>
      <c r="T76" s="24"/>
      <c r="U76" s="25"/>
      <c r="V76" s="14">
        <v>157.902</v>
      </c>
      <c r="W76" s="14">
        <v>207.17716999999993</v>
      </c>
      <c r="X76" s="48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8"/>
    </row>
    <row r="77" spans="1:40" s="10" customFormat="1" ht="30" customHeight="1">
      <c r="A77" s="20" t="s">
        <v>150</v>
      </c>
      <c r="B77" s="21"/>
      <c r="C77" s="21"/>
      <c r="D77" s="21"/>
      <c r="E77" s="21"/>
      <c r="F77" s="21"/>
      <c r="G77" s="21"/>
      <c r="H77" s="21"/>
      <c r="I77" s="22"/>
      <c r="J77" s="4" t="s">
        <v>148</v>
      </c>
      <c r="K77" s="23" t="s">
        <v>77</v>
      </c>
      <c r="L77" s="24"/>
      <c r="M77" s="24"/>
      <c r="N77" s="24"/>
      <c r="O77" s="24"/>
      <c r="P77" s="24"/>
      <c r="Q77" s="24"/>
      <c r="R77" s="24"/>
      <c r="S77" s="24"/>
      <c r="T77" s="24"/>
      <c r="U77" s="25"/>
      <c r="V77" s="14">
        <v>143.10899999999998</v>
      </c>
      <c r="W77" s="14">
        <v>192.38416999999993</v>
      </c>
      <c r="X77" s="26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8"/>
    </row>
    <row r="78" spans="1:40" s="10" customFormat="1" ht="30" customHeight="1">
      <c r="A78" s="20" t="s">
        <v>149</v>
      </c>
      <c r="B78" s="21"/>
      <c r="C78" s="21"/>
      <c r="D78" s="21"/>
      <c r="E78" s="21"/>
      <c r="F78" s="21"/>
      <c r="G78" s="21"/>
      <c r="H78" s="21"/>
      <c r="I78" s="22"/>
      <c r="J78" s="4" t="s">
        <v>147</v>
      </c>
      <c r="K78" s="23" t="s">
        <v>77</v>
      </c>
      <c r="L78" s="24"/>
      <c r="M78" s="24"/>
      <c r="N78" s="24"/>
      <c r="O78" s="24"/>
      <c r="P78" s="24"/>
      <c r="Q78" s="24"/>
      <c r="R78" s="24"/>
      <c r="S78" s="24"/>
      <c r="T78" s="24"/>
      <c r="U78" s="25"/>
      <c r="V78" s="14">
        <v>14.793</v>
      </c>
      <c r="W78" s="14">
        <v>14.793</v>
      </c>
      <c r="X78" s="26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8"/>
    </row>
    <row r="79" spans="1:40" s="10" customFormat="1" ht="15" customHeight="1">
      <c r="A79" s="20" t="s">
        <v>78</v>
      </c>
      <c r="B79" s="21"/>
      <c r="C79" s="21"/>
      <c r="D79" s="21"/>
      <c r="E79" s="21"/>
      <c r="F79" s="21"/>
      <c r="G79" s="21"/>
      <c r="H79" s="21"/>
      <c r="I79" s="22"/>
      <c r="J79" s="4" t="s">
        <v>79</v>
      </c>
      <c r="K79" s="23" t="s">
        <v>61</v>
      </c>
      <c r="L79" s="24"/>
      <c r="M79" s="24"/>
      <c r="N79" s="24"/>
      <c r="O79" s="24"/>
      <c r="P79" s="24"/>
      <c r="Q79" s="24"/>
      <c r="R79" s="24"/>
      <c r="S79" s="24"/>
      <c r="T79" s="24"/>
      <c r="U79" s="25"/>
      <c r="V79" s="5">
        <v>100</v>
      </c>
      <c r="W79" s="14">
        <v>100</v>
      </c>
      <c r="X79" s="26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8"/>
    </row>
    <row r="80" spans="1:40" s="10" customFormat="1" ht="81.75" customHeight="1">
      <c r="A80" s="20" t="s">
        <v>80</v>
      </c>
      <c r="B80" s="21"/>
      <c r="C80" s="21"/>
      <c r="D80" s="21"/>
      <c r="E80" s="21"/>
      <c r="F80" s="21"/>
      <c r="G80" s="21"/>
      <c r="H80" s="21"/>
      <c r="I80" s="22"/>
      <c r="J80" s="4" t="s">
        <v>81</v>
      </c>
      <c r="K80" s="23" t="s">
        <v>2</v>
      </c>
      <c r="L80" s="24"/>
      <c r="M80" s="24"/>
      <c r="N80" s="24"/>
      <c r="O80" s="24"/>
      <c r="P80" s="24"/>
      <c r="Q80" s="24"/>
      <c r="R80" s="24"/>
      <c r="S80" s="24"/>
      <c r="T80" s="24"/>
      <c r="U80" s="25"/>
      <c r="V80" s="12"/>
      <c r="W80" s="14">
        <v>37778.53483</v>
      </c>
      <c r="X80" s="48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8"/>
    </row>
    <row r="81" spans="1:40" s="10" customFormat="1" ht="30" customHeight="1">
      <c r="A81" s="20" t="s">
        <v>82</v>
      </c>
      <c r="B81" s="21"/>
      <c r="C81" s="21"/>
      <c r="D81" s="21"/>
      <c r="E81" s="21"/>
      <c r="F81" s="21"/>
      <c r="G81" s="21"/>
      <c r="H81" s="21"/>
      <c r="I81" s="22"/>
      <c r="J81" s="4" t="s">
        <v>83</v>
      </c>
      <c r="K81" s="23" t="s">
        <v>2</v>
      </c>
      <c r="L81" s="24"/>
      <c r="M81" s="24"/>
      <c r="N81" s="24"/>
      <c r="O81" s="24"/>
      <c r="P81" s="24"/>
      <c r="Q81" s="24"/>
      <c r="R81" s="24"/>
      <c r="S81" s="24"/>
      <c r="T81" s="24"/>
      <c r="U81" s="25"/>
      <c r="V81" s="12"/>
      <c r="W81" s="14"/>
      <c r="X81" s="26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8"/>
    </row>
    <row r="82" spans="1:40" s="10" customFormat="1" ht="45" customHeight="1">
      <c r="A82" s="20" t="s">
        <v>84</v>
      </c>
      <c r="B82" s="21"/>
      <c r="C82" s="21"/>
      <c r="D82" s="21"/>
      <c r="E82" s="21"/>
      <c r="F82" s="21"/>
      <c r="G82" s="21"/>
      <c r="H82" s="21"/>
      <c r="I82" s="22"/>
      <c r="J82" s="4" t="s">
        <v>85</v>
      </c>
      <c r="K82" s="23" t="s">
        <v>61</v>
      </c>
      <c r="L82" s="24"/>
      <c r="M82" s="24"/>
      <c r="N82" s="24"/>
      <c r="O82" s="24"/>
      <c r="P82" s="24"/>
      <c r="Q82" s="24"/>
      <c r="R82" s="24"/>
      <c r="S82" s="24"/>
      <c r="T82" s="24"/>
      <c r="U82" s="25"/>
      <c r="V82" s="12">
        <v>1.1803</v>
      </c>
      <c r="W82" s="3" t="s">
        <v>32</v>
      </c>
      <c r="X82" s="45" t="s">
        <v>32</v>
      </c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7"/>
    </row>
    <row r="83" ht="3" customHeight="1"/>
  </sheetData>
  <sheetProtection/>
  <mergeCells count="209">
    <mergeCell ref="X59:AN59"/>
    <mergeCell ref="A37:I37"/>
    <mergeCell ref="K37:U37"/>
    <mergeCell ref="X37:AN37"/>
    <mergeCell ref="A73:I73"/>
    <mergeCell ref="K73:U73"/>
    <mergeCell ref="X73:AN73"/>
    <mergeCell ref="A40:I40"/>
    <mergeCell ref="K40:U40"/>
    <mergeCell ref="X40:AN40"/>
    <mergeCell ref="A34:I34"/>
    <mergeCell ref="K34:U34"/>
    <mergeCell ref="X34:AN34"/>
    <mergeCell ref="A39:I39"/>
    <mergeCell ref="K39:U39"/>
    <mergeCell ref="X39:AN39"/>
    <mergeCell ref="A38:I38"/>
    <mergeCell ref="K38:U38"/>
    <mergeCell ref="X38:AN38"/>
    <mergeCell ref="A36:I36"/>
    <mergeCell ref="K36:U36"/>
    <mergeCell ref="X36:AN36"/>
    <mergeCell ref="A35:I35"/>
    <mergeCell ref="K35:U35"/>
    <mergeCell ref="X35:AN35"/>
    <mergeCell ref="A33:I33"/>
    <mergeCell ref="K33:U33"/>
    <mergeCell ref="X33:AN33"/>
    <mergeCell ref="A31:I31"/>
    <mergeCell ref="K31:U31"/>
    <mergeCell ref="X31:AN31"/>
    <mergeCell ref="A32:I32"/>
    <mergeCell ref="K32:U32"/>
    <mergeCell ref="X32:AN32"/>
    <mergeCell ref="A58:I58"/>
    <mergeCell ref="K58:U58"/>
    <mergeCell ref="K52:U52"/>
    <mergeCell ref="A54:I54"/>
    <mergeCell ref="K54:U54"/>
    <mergeCell ref="X50:AN50"/>
    <mergeCell ref="X51:AN51"/>
    <mergeCell ref="X58:AN58"/>
    <mergeCell ref="X54:AN54"/>
    <mergeCell ref="X52:AN52"/>
    <mergeCell ref="A42:I42"/>
    <mergeCell ref="A50:I50"/>
    <mergeCell ref="K50:U50"/>
    <mergeCell ref="A43:I43"/>
    <mergeCell ref="K43:U43"/>
    <mergeCell ref="K42:U42"/>
    <mergeCell ref="X43:AN43"/>
    <mergeCell ref="A82:I82"/>
    <mergeCell ref="K82:U82"/>
    <mergeCell ref="A28:I28"/>
    <mergeCell ref="K28:U28"/>
    <mergeCell ref="X28:AN28"/>
    <mergeCell ref="X82:AN82"/>
    <mergeCell ref="A80:I80"/>
    <mergeCell ref="A81:I81"/>
    <mergeCell ref="K81:U81"/>
    <mergeCell ref="K80:U80"/>
    <mergeCell ref="X77:AN77"/>
    <mergeCell ref="X79:AN79"/>
    <mergeCell ref="X81:AN81"/>
    <mergeCell ref="A77:I77"/>
    <mergeCell ref="K77:U77"/>
    <mergeCell ref="X80:AN80"/>
    <mergeCell ref="A79:I79"/>
    <mergeCell ref="K79:U79"/>
    <mergeCell ref="A78:I78"/>
    <mergeCell ref="A75:I75"/>
    <mergeCell ref="A76:I76"/>
    <mergeCell ref="K76:U76"/>
    <mergeCell ref="K75:U75"/>
    <mergeCell ref="X72:AN72"/>
    <mergeCell ref="X74:AN74"/>
    <mergeCell ref="X76:AN76"/>
    <mergeCell ref="A72:I72"/>
    <mergeCell ref="K72:U72"/>
    <mergeCell ref="X75:AN75"/>
    <mergeCell ref="A74:I74"/>
    <mergeCell ref="K74:U74"/>
    <mergeCell ref="A70:I70"/>
    <mergeCell ref="A71:I71"/>
    <mergeCell ref="K71:U71"/>
    <mergeCell ref="K70:U70"/>
    <mergeCell ref="X68:AN68"/>
    <mergeCell ref="X69:AN69"/>
    <mergeCell ref="X71:AN71"/>
    <mergeCell ref="A68:I68"/>
    <mergeCell ref="K68:U68"/>
    <mergeCell ref="X70:AN70"/>
    <mergeCell ref="A69:I69"/>
    <mergeCell ref="K69:U69"/>
    <mergeCell ref="A67:I67"/>
    <mergeCell ref="K67:U67"/>
    <mergeCell ref="A66:I66"/>
    <mergeCell ref="K66:U66"/>
    <mergeCell ref="X67:AN67"/>
    <mergeCell ref="K63:U63"/>
    <mergeCell ref="X65:AN65"/>
    <mergeCell ref="X66:AN66"/>
    <mergeCell ref="A65:I65"/>
    <mergeCell ref="K65:U65"/>
    <mergeCell ref="A63:I63"/>
    <mergeCell ref="A64:I64"/>
    <mergeCell ref="K64:U64"/>
    <mergeCell ref="A62:I62"/>
    <mergeCell ref="K62:U62"/>
    <mergeCell ref="X62:AN62"/>
    <mergeCell ref="X63:AN63"/>
    <mergeCell ref="X64:AN64"/>
    <mergeCell ref="A56:I56"/>
    <mergeCell ref="A57:I57"/>
    <mergeCell ref="K57:U57"/>
    <mergeCell ref="K56:U56"/>
    <mergeCell ref="X53:AN53"/>
    <mergeCell ref="X55:AN55"/>
    <mergeCell ref="X57:AN57"/>
    <mergeCell ref="A53:I53"/>
    <mergeCell ref="K53:U53"/>
    <mergeCell ref="X56:AN56"/>
    <mergeCell ref="A55:I55"/>
    <mergeCell ref="K55:U55"/>
    <mergeCell ref="A48:I48"/>
    <mergeCell ref="A49:I49"/>
    <mergeCell ref="K49:U49"/>
    <mergeCell ref="K48:U48"/>
    <mergeCell ref="A51:I51"/>
    <mergeCell ref="K51:U51"/>
    <mergeCell ref="A52:I52"/>
    <mergeCell ref="X46:AN46"/>
    <mergeCell ref="X47:AN47"/>
    <mergeCell ref="X49:AN49"/>
    <mergeCell ref="A46:I46"/>
    <mergeCell ref="K46:U46"/>
    <mergeCell ref="X48:AN48"/>
    <mergeCell ref="A47:I47"/>
    <mergeCell ref="K47:U47"/>
    <mergeCell ref="X45:AN45"/>
    <mergeCell ref="A44:I44"/>
    <mergeCell ref="A45:I45"/>
    <mergeCell ref="K45:U45"/>
    <mergeCell ref="K44:U44"/>
    <mergeCell ref="X44:AN44"/>
    <mergeCell ref="X29:AN29"/>
    <mergeCell ref="X30:AN30"/>
    <mergeCell ref="X42:AN42"/>
    <mergeCell ref="A29:I29"/>
    <mergeCell ref="K29:U29"/>
    <mergeCell ref="A30:I30"/>
    <mergeCell ref="K30:U30"/>
    <mergeCell ref="A41:I41"/>
    <mergeCell ref="K41:U41"/>
    <mergeCell ref="X41:AN41"/>
    <mergeCell ref="X26:AN26"/>
    <mergeCell ref="A27:I27"/>
    <mergeCell ref="K27:U27"/>
    <mergeCell ref="X27:AN27"/>
    <mergeCell ref="A26:I26"/>
    <mergeCell ref="K26:U26"/>
    <mergeCell ref="X24:AN24"/>
    <mergeCell ref="A25:I25"/>
    <mergeCell ref="K25:U25"/>
    <mergeCell ref="X25:AN25"/>
    <mergeCell ref="A24:I24"/>
    <mergeCell ref="K24:U24"/>
    <mergeCell ref="X22:AN22"/>
    <mergeCell ref="A23:I23"/>
    <mergeCell ref="K23:U23"/>
    <mergeCell ref="X23:AN23"/>
    <mergeCell ref="A22:I22"/>
    <mergeCell ref="K22:U22"/>
    <mergeCell ref="X21:AN21"/>
    <mergeCell ref="A20:I20"/>
    <mergeCell ref="A21:I21"/>
    <mergeCell ref="K21:U21"/>
    <mergeCell ref="K20:U20"/>
    <mergeCell ref="X20:AN20"/>
    <mergeCell ref="A19:I19"/>
    <mergeCell ref="K19:U19"/>
    <mergeCell ref="X18:AN18"/>
    <mergeCell ref="X19:AN19"/>
    <mergeCell ref="A15:I16"/>
    <mergeCell ref="A18:I18"/>
    <mergeCell ref="K18:U18"/>
    <mergeCell ref="A17:I17"/>
    <mergeCell ref="K17:U17"/>
    <mergeCell ref="X17:AN17"/>
    <mergeCell ref="X15:AN16"/>
    <mergeCell ref="A5:AN5"/>
    <mergeCell ref="A6:AN6"/>
    <mergeCell ref="A7:AN7"/>
    <mergeCell ref="A8:AN8"/>
    <mergeCell ref="K15:U16"/>
    <mergeCell ref="V15:W15"/>
    <mergeCell ref="K10:W10"/>
    <mergeCell ref="J11:P11"/>
    <mergeCell ref="J12:P12"/>
    <mergeCell ref="A59:I59"/>
    <mergeCell ref="K59:U59"/>
    <mergeCell ref="K78:U78"/>
    <mergeCell ref="X78:AN78"/>
    <mergeCell ref="A60:I60"/>
    <mergeCell ref="K60:U60"/>
    <mergeCell ref="X60:AN60"/>
    <mergeCell ref="A61:I61"/>
    <mergeCell ref="K61:U61"/>
    <mergeCell ref="X61:AN6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</cp:lastModifiedBy>
  <cp:lastPrinted>2020-03-26T11:58:23Z</cp:lastPrinted>
  <dcterms:created xsi:type="dcterms:W3CDTF">2010-05-19T10:50:44Z</dcterms:created>
  <dcterms:modified xsi:type="dcterms:W3CDTF">2023-03-30T08:17:42Z</dcterms:modified>
  <cp:category/>
  <cp:version/>
  <cp:contentType/>
  <cp:contentStatus/>
</cp:coreProperties>
</file>